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ТСЖ Макаренко 10а\Акты работ\РЦ Прикамье\2019\"/>
    </mc:Choice>
  </mc:AlternateContent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34" i="3" l="1"/>
  <c r="G3" i="3"/>
  <c r="B34" i="3"/>
  <c r="C34" i="3"/>
  <c r="D34" i="3"/>
  <c r="A37" i="3" s="1"/>
  <c r="D37" i="3" s="1"/>
  <c r="A40" i="3" s="1"/>
  <c r="D40" i="3" s="1"/>
  <c r="A43" i="3" s="1"/>
  <c r="D43" i="3" s="1"/>
  <c r="A46" i="3" s="1"/>
  <c r="D46" i="3" s="1"/>
  <c r="A49" i="3" s="1"/>
  <c r="D49" i="3" s="1"/>
  <c r="G4" i="3"/>
  <c r="B37" i="3"/>
  <c r="C37" i="3"/>
  <c r="G5" i="3"/>
  <c r="B40" i="3"/>
  <c r="C40" i="3"/>
  <c r="G6" i="3"/>
  <c r="B43" i="3" s="1"/>
  <c r="C43" i="3"/>
  <c r="G7" i="3"/>
  <c r="B46" i="3"/>
  <c r="C46" i="3"/>
  <c r="B49" i="3"/>
  <c r="C49" i="3"/>
  <c r="G9" i="3"/>
  <c r="B52" i="3"/>
  <c r="C52" i="3"/>
  <c r="B50" i="3"/>
  <c r="B47" i="3"/>
  <c r="B44" i="3"/>
  <c r="B41" i="3"/>
  <c r="B38" i="3"/>
  <c r="B35" i="3"/>
  <c r="H31" i="3"/>
  <c r="G31" i="3"/>
  <c r="B31" i="3"/>
  <c r="C31" i="3"/>
  <c r="I17" i="3"/>
  <c r="I18" i="3"/>
  <c r="I19" i="3"/>
  <c r="I20" i="3" s="1"/>
  <c r="I21" i="3" s="1"/>
  <c r="I22" i="3" s="1"/>
  <c r="I23" i="3" s="1"/>
  <c r="I24" i="3" s="1"/>
  <c r="I25" i="3" s="1"/>
  <c r="I26" i="3" s="1"/>
  <c r="I27" i="3" s="1"/>
  <c r="I28" i="3" s="1"/>
  <c r="D17" i="3"/>
  <c r="D18" i="3"/>
  <c r="D19" i="3"/>
  <c r="D20" i="3" s="1"/>
  <c r="D21" i="3" s="1"/>
  <c r="D22" i="3" s="1"/>
  <c r="D23" i="3" s="1"/>
  <c r="D24" i="3" s="1"/>
  <c r="D25" i="3" s="1"/>
  <c r="D26" i="3" s="1"/>
  <c r="D27" i="3" s="1"/>
  <c r="D28" i="3" s="1"/>
  <c r="I3" i="3"/>
  <c r="I4" i="3"/>
  <c r="I5" i="3"/>
  <c r="I6" i="3" s="1"/>
  <c r="I7" i="3" s="1"/>
  <c r="I8" i="3" s="1"/>
  <c r="I9" i="3" s="1"/>
  <c r="I10" i="3" s="1"/>
  <c r="I11" i="3" s="1"/>
  <c r="I12" i="3" s="1"/>
  <c r="I13" i="3" s="1"/>
  <c r="I14" i="3" s="1"/>
  <c r="D3" i="3"/>
  <c r="D4" i="3"/>
  <c r="D5" i="3"/>
  <c r="D6" i="3" s="1"/>
  <c r="D7" i="3" s="1"/>
  <c r="D8" i="3" s="1"/>
  <c r="D9" i="3" s="1"/>
  <c r="D10" i="3" s="1"/>
  <c r="D11" i="3" s="1"/>
  <c r="D12" i="3" s="1"/>
  <c r="D13" i="3" s="1"/>
  <c r="D14" i="3" s="1"/>
  <c r="A52" i="3" l="1"/>
  <c r="D52" i="3" s="1"/>
  <c r="A31" i="3"/>
  <c r="D31" i="3" s="1"/>
</calcChain>
</file>

<file path=xl/sharedStrings.xml><?xml version="1.0" encoding="utf-8"?>
<sst xmlns="http://schemas.openxmlformats.org/spreadsheetml/2006/main" count="93" uniqueCount="29">
  <si>
    <t>ТСЖ "Макаренко 10А"</t>
  </si>
  <si>
    <r>
      <t>ХВС</t>
    </r>
    <r>
      <rPr>
        <sz val="10"/>
        <rFont val="Arial"/>
      </rPr>
      <t xml:space="preserve"> собрано</t>
    </r>
  </si>
  <si>
    <t>отправлено</t>
  </si>
  <si>
    <t>сальдо</t>
  </si>
  <si>
    <r>
      <t>ТО и ТР</t>
    </r>
    <r>
      <rPr>
        <sz val="10"/>
        <rFont val="Arial"/>
      </rPr>
      <t xml:space="preserve"> собрано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</si>
  <si>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</si>
  <si>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</si>
  <si>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</si>
  <si>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</si>
  <si>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</si>
  <si>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</si>
  <si>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</si>
  <si>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</si>
  <si>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</si>
  <si>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</si>
  <si>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</si>
  <si>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</si>
  <si>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Тепло и ГВС</t>
  </si>
  <si>
    <t>ТО 2 собрано</t>
  </si>
  <si>
    <t>собрано в текущем месяце</t>
  </si>
  <si>
    <t>отправлено в текущем месяце</t>
  </si>
  <si>
    <t>текущее сальдо</t>
  </si>
  <si>
    <t>сальдо на 1 января 2019</t>
  </si>
  <si>
    <t>сальдо на 1 февраля 2018</t>
  </si>
  <si>
    <t>сальдо на 1 марта 2018</t>
  </si>
  <si>
    <t>сальдо на 1 апреля 2018</t>
  </si>
  <si>
    <t>сальдо на 1 мая 2018</t>
  </si>
  <si>
    <t>сальдо на 1 июня 2018</t>
  </si>
  <si>
    <t>сальдо на 1 июЛя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</si>
</sst>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12"/>
      <name val="Arial"/>
      <family val="2"/>
      <charset val="204"/>
    </font>
    <font>
      <sz val="9"/>
      <name val="Arial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color indexed="21"/>
      <name val="Arial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9"/>
      <color indexed="21"/>
      <name val="Arial"/>
      <family val="2"/>
      <charset val="204"/>
    </font>
    <font>
      <i/>
      <sz val="9"/>
      <name val="Arial"/>
      <family val="2"/>
      <charset val="204"/>
    </font>
    <font>
      <sz val="10"/>
      <color indexed="21"/>
      <name val="Arial"/>
    </font>
    <font>
      <sz val="9"/>
      <color indexed="21"/>
      <name val="Arial"/>
    </font>
    <font>
      <i/>
      <sz val="12"/>
      <color indexed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2" fillId="0" borderId="0" xfId="0" applyFont="1"/>
    <xf numFmtId="4" fontId="3" fillId="0" borderId="1" xfId="0" applyNumberFormat="1" applyFont="1" applyBorder="1"/>
    <xf numFmtId="0" fontId="4" fillId="0" borderId="1" xfId="0" applyFont="1" applyBorder="1"/>
    <xf numFmtId="0" fontId="1" fillId="0" borderId="1" xfId="0" applyFont="1" applyBorder="1"/>
    <xf numFmtId="0" fontId="1" fillId="0" borderId="0" xfId="0" applyFont="1"/>
    <xf numFmtId="4" fontId="1" fillId="0" borderId="1" xfId="0" applyNumberFormat="1" applyFont="1" applyBorder="1"/>
    <xf numFmtId="4" fontId="7" fillId="0" borderId="2" xfId="0" applyNumberFormat="1" applyFont="1" applyBorder="1"/>
    <xf numFmtId="4" fontId="5" fillId="0" borderId="1" xfId="1" applyNumberFormat="1" applyFont="1" applyBorder="1"/>
    <xf numFmtId="4" fontId="7" fillId="0" borderId="1" xfId="0" applyNumberFormat="1" applyFont="1" applyBorder="1"/>
    <xf numFmtId="4" fontId="9" fillId="0" borderId="1" xfId="2" applyNumberFormat="1" applyFont="1" applyBorder="1"/>
    <xf numFmtId="4" fontId="9" fillId="0" borderId="1" xfId="11" applyNumberFormat="1" applyFont="1" applyBorder="1"/>
    <xf numFmtId="4" fontId="1" fillId="0" borderId="0" xfId="0" applyNumberFormat="1" applyFont="1"/>
    <xf numFmtId="4" fontId="9" fillId="0" borderId="1" xfId="1" applyNumberFormat="1" applyFont="1" applyBorder="1"/>
    <xf numFmtId="4" fontId="0" fillId="0" borderId="1" xfId="0" applyNumberFormat="1" applyBorder="1"/>
    <xf numFmtId="0" fontId="0" fillId="0" borderId="0" xfId="0" applyBorder="1"/>
    <xf numFmtId="0" fontId="10" fillId="2" borderId="1" xfId="0" applyFont="1" applyFill="1" applyBorder="1" applyAlignment="1">
      <alignment wrapText="1"/>
    </xf>
    <xf numFmtId="4" fontId="11" fillId="2" borderId="1" xfId="0" applyNumberFormat="1" applyFont="1" applyFill="1" applyBorder="1" applyAlignment="1">
      <alignment wrapText="1"/>
    </xf>
    <xf numFmtId="0" fontId="7" fillId="0" borderId="0" xfId="0" applyFont="1"/>
    <xf numFmtId="0" fontId="12" fillId="0" borderId="0" xfId="0" applyFont="1"/>
    <xf numFmtId="4" fontId="10" fillId="0" borderId="1" xfId="0" applyNumberFormat="1" applyFont="1" applyBorder="1"/>
    <xf numFmtId="4" fontId="14" fillId="0" borderId="1" xfId="4" applyNumberFormat="1" applyFont="1" applyBorder="1"/>
    <xf numFmtId="4" fontId="7" fillId="0" borderId="0" xfId="0" applyNumberFormat="1" applyFont="1"/>
    <xf numFmtId="0" fontId="12" fillId="0" borderId="0" xfId="0" applyFont="1" applyBorder="1"/>
    <xf numFmtId="4" fontId="10" fillId="2" borderId="1" xfId="0" applyNumberFormat="1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2" fontId="12" fillId="0" borderId="0" xfId="0" applyNumberFormat="1" applyFont="1" applyBorder="1" applyAlignment="1">
      <alignment wrapText="1"/>
    </xf>
    <xf numFmtId="1" fontId="12" fillId="0" borderId="0" xfId="0" applyNumberFormat="1" applyFont="1" applyBorder="1"/>
    <xf numFmtId="4" fontId="12" fillId="0" borderId="0" xfId="0" applyNumberFormat="1" applyFont="1" applyBorder="1"/>
    <xf numFmtId="4" fontId="5" fillId="0" borderId="1" xfId="7" applyNumberFormat="1" applyFont="1" applyBorder="1"/>
    <xf numFmtId="4" fontId="5" fillId="0" borderId="1" xfId="8" applyNumberFormat="1" applyFont="1" applyBorder="1"/>
    <xf numFmtId="4" fontId="5" fillId="0" borderId="1" xfId="3" applyNumberFormat="1" applyFont="1" applyBorder="1"/>
    <xf numFmtId="4" fontId="8" fillId="0" borderId="0" xfId="5" applyNumberFormat="1" applyFont="1"/>
    <xf numFmtId="4" fontId="5" fillId="0" borderId="0" xfId="7" applyNumberFormat="1" applyFont="1"/>
    <xf numFmtId="4" fontId="5" fillId="0" borderId="0" xfId="8" applyNumberFormat="1" applyFont="1"/>
    <xf numFmtId="4" fontId="13" fillId="0" borderId="1" xfId="10" applyNumberFormat="1" applyFont="1" applyBorder="1"/>
    <xf numFmtId="4" fontId="15" fillId="0" borderId="0" xfId="7" applyNumberFormat="1" applyFont="1"/>
    <xf numFmtId="4" fontId="13" fillId="0" borderId="0" xfId="6" applyNumberFormat="1" applyFont="1"/>
    <xf numFmtId="4" fontId="9" fillId="0" borderId="1" xfId="10" applyNumberFormat="1" applyFont="1" applyBorder="1"/>
    <xf numFmtId="4" fontId="5" fillId="0" borderId="0" xfId="9" applyNumberFormat="1" applyFont="1"/>
    <xf numFmtId="4" fontId="16" fillId="0" borderId="0" xfId="9" applyNumberFormat="1" applyFont="1"/>
    <xf numFmtId="0" fontId="17" fillId="0" borderId="0" xfId="0" applyFont="1"/>
    <xf numFmtId="14" fontId="17" fillId="0" borderId="0" xfId="0" applyNumberFormat="1" applyFont="1"/>
  </cellXfs>
  <cellStyles count="12">
    <cellStyle name="Обычный" xfId="0" builtinId="0"/>
    <cellStyle name="Обычный_ВОД нов." xfId="1"/>
    <cellStyle name="Обычный_ВОДн" xfId="2"/>
    <cellStyle name="Обычный_гарант 2190" xfId="3"/>
    <cellStyle name="Обычный_для Моторов" xfId="4"/>
    <cellStyle name="Обычный_Ж-Р 1" xfId="5"/>
    <cellStyle name="Обычный_ЖЭУ 17" xfId="6"/>
    <cellStyle name="Обычный_ЗУК" xfId="7"/>
    <cellStyle name="Обычный_Код" xfId="8"/>
    <cellStyle name="Обычный_Макар" xfId="9"/>
    <cellStyle name="Обычный_ТВАЛС" xfId="10"/>
    <cellStyle name="Обычный_УК Закамская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ton\AppData\Local\Temp\bat\&#1054;&#1058;&#1063;&#1045;&#1058;%20&#1087;&#1086;%20&#1059;&#1050;%20&#1056;&#1062;&#1055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ировский"/>
      <sheetName val="КД-ГАРАНТ-СЕРВИС"/>
      <sheetName val="УК Владимирский"/>
      <sheetName val="СТОРМ"/>
      <sheetName val="ТЭ"/>
      <sheetName val="УК Зук"/>
      <sheetName val="ЗУК"/>
      <sheetName val="ООО Лидер"/>
      <sheetName val="Дом-е"/>
      <sheetName val="СТАРТ"/>
      <sheetName val="МаКо"/>
      <sheetName val="Код"/>
      <sheetName val="Адмирал"/>
      <sheetName val="Лядовский дв"/>
      <sheetName val="Уралстр"/>
      <sheetName val="СтандартПМ"/>
      <sheetName val="Ж-Р 1"/>
      <sheetName val="ПРОФКОМ"/>
      <sheetName val="ПД"/>
      <sheetName val="Макар"/>
      <sheetName val="Водолей"/>
      <sheetName val="Террит.кач"/>
      <sheetName val="Аквамарин"/>
      <sheetName val="Квадрат"/>
      <sheetName val="УРАЛМОНТАЖСТР"/>
      <sheetName val="обработка"/>
      <sheetName val="доп комиссии"/>
      <sheetName val="СВОДНА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75">
          <cell r="G175">
            <v>125133.06</v>
          </cell>
        </row>
        <row r="177">
          <cell r="H177">
            <v>125133.06</v>
          </cell>
        </row>
        <row r="373">
          <cell r="G373">
            <v>178338.93</v>
          </cell>
        </row>
        <row r="375">
          <cell r="H375">
            <v>178338.93</v>
          </cell>
        </row>
        <row r="574">
          <cell r="G574">
            <v>210870.84</v>
          </cell>
        </row>
        <row r="576">
          <cell r="H576">
            <v>210870.84</v>
          </cell>
        </row>
        <row r="774">
          <cell r="G774">
            <v>250016.4</v>
          </cell>
        </row>
        <row r="776">
          <cell r="H776">
            <v>250016.4</v>
          </cell>
        </row>
        <row r="974">
          <cell r="G974">
            <v>213911.03999999998</v>
          </cell>
        </row>
        <row r="976">
          <cell r="H976">
            <v>213911.03999999998</v>
          </cell>
        </row>
        <row r="1385">
          <cell r="G1385">
            <v>0</v>
          </cell>
        </row>
      </sheetData>
      <sheetData sheetId="26"/>
      <sheetData sheetId="27">
        <row r="31">
          <cell r="A31" t="str">
            <v>Выгрузка по:</v>
          </cell>
          <cell r="B31">
            <v>43654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G7" sqref="G7"/>
    </sheetView>
  </sheetViews>
  <sheetFormatPr defaultRowHeight="12.75" x14ac:dyDescent="0.2"/>
  <cols>
    <col min="1" max="1" width="17.7109375" customWidth="1"/>
    <col min="2" max="2" width="19.42578125" customWidth="1"/>
    <col min="3" max="3" width="20.140625" customWidth="1"/>
    <col min="4" max="4" width="20" customWidth="1"/>
    <col min="6" max="6" width="17.7109375" customWidth="1"/>
    <col min="7" max="7" width="19.42578125" customWidth="1"/>
    <col min="8" max="8" width="20.140625" customWidth="1"/>
    <col min="9" max="9" width="20" customWidth="1"/>
  </cols>
  <sheetData>
    <row r="1" spans="1:9" ht="15.75" x14ac:dyDescent="0.25">
      <c r="A1" s="1" t="s">
        <v>0</v>
      </c>
    </row>
    <row r="2" spans="1:9" x14ac:dyDescent="0.2">
      <c r="A2" s="2"/>
      <c r="B2" s="3" t="s">
        <v>1</v>
      </c>
      <c r="C2" s="4" t="s">
        <v>2</v>
      </c>
      <c r="D2" s="4" t="s">
        <v>3</v>
      </c>
      <c r="E2" s="5"/>
      <c r="F2" s="2">
        <v>12975.12</v>
      </c>
      <c r="G2" s="3" t="s">
        <v>4</v>
      </c>
      <c r="H2" s="4" t="s">
        <v>2</v>
      </c>
      <c r="I2" s="4" t="s">
        <v>3</v>
      </c>
    </row>
    <row r="3" spans="1:9" x14ac:dyDescent="0.2">
      <c r="A3" s="4" t="s">
        <v>5</v>
      </c>
      <c r="B3" s="6"/>
      <c r="C3" s="29"/>
      <c r="D3" s="6">
        <f>A2+B3-C3</f>
        <v>0</v>
      </c>
      <c r="E3" s="5"/>
      <c r="F3" s="4" t="s">
        <v>5</v>
      </c>
      <c r="G3" s="7">
        <f>[1]обработка!G175</f>
        <v>125133.06</v>
      </c>
      <c r="H3" s="39">
        <v>159488.82999999999</v>
      </c>
      <c r="I3" s="6">
        <f>F2+G3-H3</f>
        <v>-21380.649999999994</v>
      </c>
    </row>
    <row r="4" spans="1:9" x14ac:dyDescent="0.2">
      <c r="A4" s="4" t="s">
        <v>6</v>
      </c>
      <c r="B4" s="6"/>
      <c r="C4" s="30"/>
      <c r="D4" s="6">
        <f>D3+B4-C4</f>
        <v>0</v>
      </c>
      <c r="E4" s="5"/>
      <c r="F4" s="4" t="s">
        <v>6</v>
      </c>
      <c r="G4" s="7">
        <f>[1]обработка!G373</f>
        <v>178338.93</v>
      </c>
      <c r="H4" s="39">
        <v>91138.39</v>
      </c>
      <c r="I4" s="6">
        <f>I3+G4-H4</f>
        <v>65819.89</v>
      </c>
    </row>
    <row r="5" spans="1:9" x14ac:dyDescent="0.2">
      <c r="A5" s="4" t="s">
        <v>7</v>
      </c>
      <c r="B5" s="6"/>
      <c r="C5" s="30"/>
      <c r="D5" s="6">
        <f>D4+B5-C5</f>
        <v>0</v>
      </c>
      <c r="E5" s="5"/>
      <c r="F5" s="4" t="s">
        <v>7</v>
      </c>
      <c r="G5" s="7">
        <f>[1]обработка!G574</f>
        <v>210870.84</v>
      </c>
      <c r="H5" s="39">
        <v>170000</v>
      </c>
      <c r="I5" s="6">
        <f>I4+G5-H5</f>
        <v>106690.72999999998</v>
      </c>
    </row>
    <row r="6" spans="1:9" x14ac:dyDescent="0.2">
      <c r="A6" s="4" t="s">
        <v>8</v>
      </c>
      <c r="B6" s="6"/>
      <c r="C6" s="30"/>
      <c r="D6" s="6">
        <f t="shared" ref="D6:D14" si="0">D5+B6-C6</f>
        <v>0</v>
      </c>
      <c r="E6" s="5"/>
      <c r="F6" s="4" t="s">
        <v>8</v>
      </c>
      <c r="G6" s="7">
        <f>[1]обработка!G774</f>
        <v>250016.4</v>
      </c>
      <c r="H6" s="39">
        <v>284093</v>
      </c>
      <c r="I6" s="6">
        <f t="shared" ref="I6:I14" si="1">I5+G6-H6</f>
        <v>72614.13</v>
      </c>
    </row>
    <row r="7" spans="1:9" x14ac:dyDescent="0.2">
      <c r="A7" s="4" t="s">
        <v>9</v>
      </c>
      <c r="B7" s="6"/>
      <c r="C7" s="30"/>
      <c r="D7" s="6">
        <f t="shared" si="0"/>
        <v>0</v>
      </c>
      <c r="E7" s="5"/>
      <c r="F7" s="4" t="s">
        <v>9</v>
      </c>
      <c r="G7" s="7">
        <f>[1]обработка!G974</f>
        <v>213911.03999999998</v>
      </c>
      <c r="H7" s="39">
        <v>95575</v>
      </c>
      <c r="I7" s="6">
        <f t="shared" si="1"/>
        <v>190950.16999999998</v>
      </c>
    </row>
    <row r="8" spans="1:9" x14ac:dyDescent="0.2">
      <c r="A8" s="4" t="s">
        <v>10</v>
      </c>
      <c r="B8" s="6"/>
      <c r="C8" s="30"/>
      <c r="D8" s="6">
        <f t="shared" si="0"/>
        <v>0</v>
      </c>
      <c r="E8" s="5"/>
      <c r="F8" s="4" t="s">
        <v>10</v>
      </c>
      <c r="G8" s="7">
        <v>0</v>
      </c>
      <c r="H8" s="39">
        <v>133810.03</v>
      </c>
      <c r="I8" s="6">
        <f t="shared" si="1"/>
        <v>57140.139999999985</v>
      </c>
    </row>
    <row r="9" spans="1:9" x14ac:dyDescent="0.2">
      <c r="A9" s="4" t="s">
        <v>11</v>
      </c>
      <c r="B9" s="6"/>
      <c r="C9" s="30"/>
      <c r="D9" s="6">
        <f t="shared" si="0"/>
        <v>0</v>
      </c>
      <c r="E9" s="5"/>
      <c r="F9" s="4" t="s">
        <v>11</v>
      </c>
      <c r="G9" s="7">
        <f>[1]обработка!G1385</f>
        <v>0</v>
      </c>
      <c r="H9" s="39">
        <v>57140.14</v>
      </c>
      <c r="I9" s="6">
        <f t="shared" si="1"/>
        <v>0</v>
      </c>
    </row>
    <row r="10" spans="1:9" x14ac:dyDescent="0.2">
      <c r="A10" s="4" t="s">
        <v>12</v>
      </c>
      <c r="B10" s="6"/>
      <c r="C10" s="31"/>
      <c r="D10" s="6">
        <f t="shared" si="0"/>
        <v>0</v>
      </c>
      <c r="E10" s="5"/>
      <c r="F10" s="4" t="s">
        <v>12</v>
      </c>
      <c r="G10" s="7"/>
      <c r="H10" s="32"/>
      <c r="I10" s="6">
        <f t="shared" si="1"/>
        <v>0</v>
      </c>
    </row>
    <row r="11" spans="1:9" x14ac:dyDescent="0.2">
      <c r="A11" s="4" t="s">
        <v>13</v>
      </c>
      <c r="B11" s="6"/>
      <c r="C11" s="6"/>
      <c r="D11" s="6">
        <f t="shared" si="0"/>
        <v>0</v>
      </c>
      <c r="E11" s="5"/>
      <c r="F11" s="4" t="s">
        <v>13</v>
      </c>
      <c r="G11" s="7"/>
      <c r="H11" s="39"/>
      <c r="I11" s="6">
        <f>I10+G11-H11</f>
        <v>0</v>
      </c>
    </row>
    <row r="12" spans="1:9" x14ac:dyDescent="0.2">
      <c r="A12" s="4" t="s">
        <v>14</v>
      </c>
      <c r="B12" s="6"/>
      <c r="C12" s="31"/>
      <c r="D12" s="6">
        <f t="shared" si="0"/>
        <v>0</v>
      </c>
      <c r="E12" s="5"/>
      <c r="F12" s="4" t="s">
        <v>14</v>
      </c>
      <c r="G12" s="6"/>
      <c r="H12" s="39"/>
      <c r="I12" s="6">
        <f t="shared" si="1"/>
        <v>0</v>
      </c>
    </row>
    <row r="13" spans="1:9" x14ac:dyDescent="0.2">
      <c r="A13" s="4" t="s">
        <v>15</v>
      </c>
      <c r="B13" s="6"/>
      <c r="C13" s="31"/>
      <c r="D13" s="6">
        <f t="shared" si="0"/>
        <v>0</v>
      </c>
      <c r="E13" s="5"/>
      <c r="F13" s="4" t="s">
        <v>15</v>
      </c>
      <c r="G13" s="6"/>
      <c r="H13" s="39"/>
      <c r="I13" s="6">
        <f t="shared" si="1"/>
        <v>0</v>
      </c>
    </row>
    <row r="14" spans="1:9" x14ac:dyDescent="0.2">
      <c r="A14" s="4" t="s">
        <v>16</v>
      </c>
      <c r="B14" s="6"/>
      <c r="C14" s="31"/>
      <c r="D14" s="6">
        <f t="shared" si="0"/>
        <v>0</v>
      </c>
      <c r="E14" s="5"/>
      <c r="F14" s="4" t="s">
        <v>16</v>
      </c>
      <c r="G14" s="6"/>
      <c r="H14" s="39"/>
      <c r="I14" s="6">
        <f t="shared" si="1"/>
        <v>0</v>
      </c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2"/>
      <c r="B16" s="3" t="s">
        <v>17</v>
      </c>
      <c r="C16" s="4" t="s">
        <v>2</v>
      </c>
      <c r="D16" s="4" t="s">
        <v>3</v>
      </c>
      <c r="E16" s="5"/>
      <c r="F16" s="2"/>
      <c r="G16" s="4" t="s">
        <v>18</v>
      </c>
      <c r="H16" s="4" t="s">
        <v>2</v>
      </c>
      <c r="I16" s="4" t="s">
        <v>3</v>
      </c>
    </row>
    <row r="17" spans="1:9" x14ac:dyDescent="0.2">
      <c r="A17" s="4" t="s">
        <v>5</v>
      </c>
      <c r="B17" s="9"/>
      <c r="C17" s="33"/>
      <c r="D17" s="6">
        <f>A16+B17-C17</f>
        <v>0</v>
      </c>
      <c r="E17" s="5"/>
      <c r="F17" s="4" t="s">
        <v>5</v>
      </c>
      <c r="G17" s="7"/>
      <c r="H17" s="10"/>
      <c r="I17" s="6">
        <f>F16+G17-H17</f>
        <v>0</v>
      </c>
    </row>
    <row r="18" spans="1:9" x14ac:dyDescent="0.2">
      <c r="A18" s="4" t="s">
        <v>6</v>
      </c>
      <c r="B18" s="9"/>
      <c r="C18" s="9"/>
      <c r="D18" s="6">
        <f>D17+B18-C18</f>
        <v>0</v>
      </c>
      <c r="E18" s="5"/>
      <c r="F18" s="4" t="s">
        <v>6</v>
      </c>
      <c r="G18" s="7"/>
      <c r="H18" s="11"/>
      <c r="I18" s="6">
        <f>I17+G18-H18</f>
        <v>0</v>
      </c>
    </row>
    <row r="19" spans="1:9" x14ac:dyDescent="0.2">
      <c r="A19" s="4" t="s">
        <v>7</v>
      </c>
      <c r="B19" s="9"/>
      <c r="C19" s="11"/>
      <c r="D19" s="6">
        <f>D18+B19-C19</f>
        <v>0</v>
      </c>
      <c r="E19" s="12"/>
      <c r="F19" s="4" t="s">
        <v>7</v>
      </c>
      <c r="G19" s="9"/>
      <c r="H19" s="13"/>
      <c r="I19" s="6">
        <f>I18+G19-H19</f>
        <v>0</v>
      </c>
    </row>
    <row r="20" spans="1:9" x14ac:dyDescent="0.2">
      <c r="A20" s="4" t="s">
        <v>8</v>
      </c>
      <c r="B20" s="9"/>
      <c r="C20" s="9"/>
      <c r="D20" s="6">
        <f t="shared" ref="D20:D28" si="2">D19+B20-C20</f>
        <v>0</v>
      </c>
      <c r="E20" s="12"/>
      <c r="F20" s="4" t="s">
        <v>8</v>
      </c>
      <c r="G20" s="9"/>
      <c r="H20" s="13"/>
      <c r="I20" s="6">
        <f t="shared" ref="I20:I28" si="3">I19+G20-H20</f>
        <v>0</v>
      </c>
    </row>
    <row r="21" spans="1:9" x14ac:dyDescent="0.2">
      <c r="A21" s="4" t="s">
        <v>9</v>
      </c>
      <c r="B21" s="9"/>
      <c r="C21" s="34"/>
      <c r="D21" s="6">
        <f t="shared" si="2"/>
        <v>0</v>
      </c>
      <c r="E21" s="12"/>
      <c r="F21" s="4" t="s">
        <v>9</v>
      </c>
      <c r="G21" s="9"/>
      <c r="H21" s="13"/>
      <c r="I21" s="6">
        <f t="shared" si="3"/>
        <v>0</v>
      </c>
    </row>
    <row r="22" spans="1:9" x14ac:dyDescent="0.2">
      <c r="A22" s="4" t="s">
        <v>10</v>
      </c>
      <c r="B22" s="9"/>
      <c r="C22" s="9"/>
      <c r="D22" s="6">
        <f t="shared" si="2"/>
        <v>0</v>
      </c>
      <c r="E22" s="12"/>
      <c r="F22" s="4" t="s">
        <v>10</v>
      </c>
      <c r="G22" s="9"/>
      <c r="H22" s="13"/>
      <c r="I22" s="6">
        <f t="shared" si="3"/>
        <v>0</v>
      </c>
    </row>
    <row r="23" spans="1:9" x14ac:dyDescent="0.2">
      <c r="A23" s="4" t="s">
        <v>11</v>
      </c>
      <c r="B23" s="9"/>
      <c r="C23" s="9"/>
      <c r="D23" s="6">
        <f t="shared" si="2"/>
        <v>0</v>
      </c>
      <c r="E23" s="12"/>
      <c r="F23" s="4" t="s">
        <v>11</v>
      </c>
      <c r="G23" s="9"/>
      <c r="H23" s="13"/>
      <c r="I23" s="6">
        <f t="shared" si="3"/>
        <v>0</v>
      </c>
    </row>
    <row r="24" spans="1:9" x14ac:dyDescent="0.2">
      <c r="A24" s="4" t="s">
        <v>12</v>
      </c>
      <c r="B24" s="9"/>
      <c r="C24" s="9"/>
      <c r="D24" s="6">
        <f t="shared" si="2"/>
        <v>0</v>
      </c>
      <c r="E24" s="12"/>
      <c r="F24" s="4" t="s">
        <v>12</v>
      </c>
      <c r="G24" s="9"/>
      <c r="H24" s="31"/>
      <c r="I24" s="6">
        <f t="shared" si="3"/>
        <v>0</v>
      </c>
    </row>
    <row r="25" spans="1:9" x14ac:dyDescent="0.2">
      <c r="A25" s="4" t="s">
        <v>13</v>
      </c>
      <c r="B25" s="9"/>
      <c r="C25" s="9"/>
      <c r="D25" s="6">
        <f t="shared" si="2"/>
        <v>0</v>
      </c>
      <c r="E25" s="12"/>
      <c r="F25" s="4" t="s">
        <v>13</v>
      </c>
      <c r="G25" s="9"/>
      <c r="H25" s="31"/>
      <c r="I25" s="6">
        <f t="shared" si="3"/>
        <v>0</v>
      </c>
    </row>
    <row r="26" spans="1:9" x14ac:dyDescent="0.2">
      <c r="A26" s="4" t="s">
        <v>14</v>
      </c>
      <c r="B26" s="6"/>
      <c r="C26" s="6"/>
      <c r="D26" s="6">
        <f t="shared" si="2"/>
        <v>0</v>
      </c>
      <c r="E26" s="12"/>
      <c r="F26" s="4" t="s">
        <v>14</v>
      </c>
      <c r="G26" s="6"/>
      <c r="H26" s="31"/>
      <c r="I26" s="6">
        <f t="shared" si="3"/>
        <v>0</v>
      </c>
    </row>
    <row r="27" spans="1:9" x14ac:dyDescent="0.2">
      <c r="A27" s="4" t="s">
        <v>15</v>
      </c>
      <c r="B27" s="6"/>
      <c r="C27" s="6"/>
      <c r="D27" s="6">
        <f t="shared" si="2"/>
        <v>0</v>
      </c>
      <c r="E27" s="12"/>
      <c r="F27" s="4" t="s">
        <v>15</v>
      </c>
      <c r="G27" s="6"/>
      <c r="H27" s="31"/>
      <c r="I27" s="6">
        <f t="shared" si="3"/>
        <v>0</v>
      </c>
    </row>
    <row r="28" spans="1:9" x14ac:dyDescent="0.2">
      <c r="A28" s="4" t="s">
        <v>16</v>
      </c>
      <c r="B28" s="14"/>
      <c r="C28" s="14"/>
      <c r="D28" s="6">
        <f t="shared" si="2"/>
        <v>0</v>
      </c>
      <c r="F28" s="4" t="s">
        <v>16</v>
      </c>
      <c r="G28" s="6"/>
      <c r="H28" s="8"/>
      <c r="I28" s="6">
        <f t="shared" si="3"/>
        <v>0</v>
      </c>
    </row>
    <row r="29" spans="1:9" x14ac:dyDescent="0.2">
      <c r="F29" s="15"/>
      <c r="G29" s="15"/>
      <c r="H29" s="15"/>
      <c r="I29" s="15"/>
    </row>
    <row r="30" spans="1:9" ht="25.5" x14ac:dyDescent="0.2">
      <c r="A30" s="16" t="s">
        <v>28</v>
      </c>
      <c r="B30" s="17" t="s">
        <v>19</v>
      </c>
      <c r="C30" s="17" t="s">
        <v>20</v>
      </c>
      <c r="D30" s="17" t="s">
        <v>21</v>
      </c>
      <c r="E30" s="18"/>
      <c r="F30" s="19"/>
    </row>
    <row r="31" spans="1:9" ht="15" x14ac:dyDescent="0.2">
      <c r="A31" s="35">
        <f>D49</f>
        <v>57140.139999999985</v>
      </c>
      <c r="B31" s="20">
        <f>G9</f>
        <v>0</v>
      </c>
      <c r="C31" s="21">
        <f>H9</f>
        <v>57140.14</v>
      </c>
      <c r="D31" s="20">
        <f>A31+B31-C31</f>
        <v>0</v>
      </c>
      <c r="E31" s="18"/>
      <c r="F31" s="19"/>
      <c r="G31" s="41" t="str">
        <f>[1]СВОДНАЯ!A31</f>
        <v>Выгрузка по:</v>
      </c>
      <c r="H31" s="42">
        <f>[1]СВОДНАЯ!B31</f>
        <v>43654</v>
      </c>
    </row>
    <row r="32" spans="1:9" x14ac:dyDescent="0.2">
      <c r="A32" s="36"/>
      <c r="B32" s="22"/>
      <c r="C32" s="39"/>
      <c r="D32" s="37"/>
      <c r="E32" s="18"/>
      <c r="F32" s="23"/>
      <c r="G32" s="15"/>
      <c r="H32" s="15"/>
    </row>
    <row r="33" spans="1:8" ht="25.5" x14ac:dyDescent="0.2">
      <c r="A33" s="16" t="s">
        <v>22</v>
      </c>
      <c r="B33" s="24" t="s">
        <v>19</v>
      </c>
      <c r="C33" s="24" t="s">
        <v>20</v>
      </c>
      <c r="D33" s="24" t="s">
        <v>21</v>
      </c>
      <c r="F33" s="23"/>
      <c r="G33" s="25"/>
      <c r="H33" s="26"/>
    </row>
    <row r="34" spans="1:8" x14ac:dyDescent="0.2">
      <c r="A34" s="38">
        <f>F2</f>
        <v>12975.12</v>
      </c>
      <c r="B34" s="20">
        <f>B3+G3+B17+G17</f>
        <v>125133.06</v>
      </c>
      <c r="C34" s="21">
        <f>C3+H3+C17+H17</f>
        <v>159488.82999999999</v>
      </c>
      <c r="D34" s="20">
        <f>A34+B34-C34</f>
        <v>-21380.649999999994</v>
      </c>
      <c r="F34" s="23"/>
      <c r="G34" s="27"/>
      <c r="H34" s="28"/>
    </row>
    <row r="35" spans="1:8" x14ac:dyDescent="0.2">
      <c r="A35" s="40">
        <v>12975.12</v>
      </c>
      <c r="B35" s="22">
        <f>[1]обработка!H177</f>
        <v>125133.06</v>
      </c>
      <c r="C35" s="32"/>
      <c r="D35" s="40">
        <v>-21380.65</v>
      </c>
      <c r="F35" s="15"/>
      <c r="G35" s="15"/>
      <c r="H35" s="15"/>
    </row>
    <row r="36" spans="1:8" ht="25.5" x14ac:dyDescent="0.2">
      <c r="A36" s="16" t="s">
        <v>23</v>
      </c>
      <c r="B36" s="24" t="s">
        <v>19</v>
      </c>
      <c r="C36" s="24" t="s">
        <v>20</v>
      </c>
      <c r="D36" s="24" t="s">
        <v>21</v>
      </c>
      <c r="F36" s="15"/>
      <c r="G36" s="15"/>
      <c r="H36" s="15"/>
    </row>
    <row r="37" spans="1:8" x14ac:dyDescent="0.2">
      <c r="A37" s="38">
        <f>D34</f>
        <v>-21380.649999999994</v>
      </c>
      <c r="B37" s="20">
        <f>G4</f>
        <v>178338.93</v>
      </c>
      <c r="C37" s="21">
        <f>H4</f>
        <v>91138.39</v>
      </c>
      <c r="D37" s="20">
        <f>A37+B37-C37</f>
        <v>65819.89</v>
      </c>
    </row>
    <row r="38" spans="1:8" x14ac:dyDescent="0.2">
      <c r="A38" s="18"/>
      <c r="B38" s="22">
        <f>[1]обработка!H375</f>
        <v>178338.93</v>
      </c>
      <c r="C38" s="18"/>
      <c r="D38" s="40">
        <v>65819.89</v>
      </c>
    </row>
    <row r="39" spans="1:8" ht="25.5" x14ac:dyDescent="0.2">
      <c r="A39" s="16" t="s">
        <v>24</v>
      </c>
      <c r="B39" s="24" t="s">
        <v>19</v>
      </c>
      <c r="C39" s="24" t="s">
        <v>20</v>
      </c>
      <c r="D39" s="24" t="s">
        <v>21</v>
      </c>
    </row>
    <row r="40" spans="1:8" x14ac:dyDescent="0.2">
      <c r="A40" s="38">
        <f>D37</f>
        <v>65819.89</v>
      </c>
      <c r="B40" s="20">
        <f>G5</f>
        <v>210870.84</v>
      </c>
      <c r="C40" s="21">
        <f>H5</f>
        <v>170000</v>
      </c>
      <c r="D40" s="20">
        <f>A40+B40-C40</f>
        <v>106690.72999999998</v>
      </c>
    </row>
    <row r="41" spans="1:8" x14ac:dyDescent="0.2">
      <c r="A41" s="18"/>
      <c r="B41" s="22">
        <f>[1]обработка!H576</f>
        <v>210870.84</v>
      </c>
      <c r="C41" s="18"/>
      <c r="D41" s="40">
        <v>106690.73</v>
      </c>
    </row>
    <row r="42" spans="1:8" ht="25.5" x14ac:dyDescent="0.2">
      <c r="A42" s="16" t="s">
        <v>25</v>
      </c>
      <c r="B42" s="24" t="s">
        <v>19</v>
      </c>
      <c r="C42" s="24" t="s">
        <v>20</v>
      </c>
      <c r="D42" s="24" t="s">
        <v>21</v>
      </c>
    </row>
    <row r="43" spans="1:8" x14ac:dyDescent="0.2">
      <c r="A43" s="38">
        <f>D40</f>
        <v>106690.72999999998</v>
      </c>
      <c r="B43" s="20">
        <f>G6</f>
        <v>250016.4</v>
      </c>
      <c r="C43" s="21">
        <f>H6</f>
        <v>284093</v>
      </c>
      <c r="D43" s="20">
        <f>A43+B43-C43</f>
        <v>72614.13</v>
      </c>
    </row>
    <row r="44" spans="1:8" x14ac:dyDescent="0.2">
      <c r="A44" s="18"/>
      <c r="B44" s="22">
        <f>[1]обработка!H776</f>
        <v>250016.4</v>
      </c>
      <c r="C44" s="39">
        <v>284093</v>
      </c>
      <c r="D44" s="40">
        <v>72614.13</v>
      </c>
    </row>
    <row r="45" spans="1:8" ht="25.5" x14ac:dyDescent="0.2">
      <c r="A45" s="16" t="s">
        <v>26</v>
      </c>
      <c r="B45" s="24" t="s">
        <v>19</v>
      </c>
      <c r="C45" s="24" t="s">
        <v>20</v>
      </c>
      <c r="D45" s="24" t="s">
        <v>21</v>
      </c>
    </row>
    <row r="46" spans="1:8" x14ac:dyDescent="0.2">
      <c r="A46" s="38">
        <f>D43</f>
        <v>72614.13</v>
      </c>
      <c r="B46" s="20">
        <f>G7</f>
        <v>213911.03999999998</v>
      </c>
      <c r="C46" s="21">
        <f>H7</f>
        <v>95575</v>
      </c>
      <c r="D46" s="20">
        <f>A46+B46-C46</f>
        <v>190950.16999999998</v>
      </c>
    </row>
    <row r="47" spans="1:8" x14ac:dyDescent="0.2">
      <c r="A47" s="18"/>
      <c r="B47" s="22">
        <f>[1]обработка!H976</f>
        <v>213911.03999999998</v>
      </c>
      <c r="C47" s="18"/>
      <c r="D47" s="40">
        <v>190950.17</v>
      </c>
    </row>
    <row r="48" spans="1:8" ht="25.5" x14ac:dyDescent="0.2">
      <c r="A48" s="16" t="s">
        <v>27</v>
      </c>
      <c r="B48" s="24" t="s">
        <v>19</v>
      </c>
      <c r="C48" s="24" t="s">
        <v>20</v>
      </c>
      <c r="D48" s="24" t="s">
        <v>21</v>
      </c>
    </row>
    <row r="49" spans="1:4" x14ac:dyDescent="0.2">
      <c r="A49" s="38">
        <f>D46</f>
        <v>190950.16999999998</v>
      </c>
      <c r="B49" s="20">
        <f>G8</f>
        <v>0</v>
      </c>
      <c r="C49" s="21">
        <f>H8</f>
        <v>133810.03</v>
      </c>
      <c r="D49" s="20">
        <f>A49+B49-C49</f>
        <v>57140.139999999985</v>
      </c>
    </row>
    <row r="50" spans="1:4" x14ac:dyDescent="0.2">
      <c r="A50" s="18"/>
      <c r="B50" s="22">
        <f>[1]обработка!H782</f>
        <v>0</v>
      </c>
      <c r="C50" s="39"/>
      <c r="D50" s="40"/>
    </row>
    <row r="51" spans="1:4" ht="25.5" x14ac:dyDescent="0.2">
      <c r="A51" s="16" t="s">
        <v>26</v>
      </c>
      <c r="B51" s="24" t="s">
        <v>19</v>
      </c>
      <c r="C51" s="24" t="s">
        <v>20</v>
      </c>
      <c r="D51" s="24" t="s">
        <v>21</v>
      </c>
    </row>
    <row r="52" spans="1:4" x14ac:dyDescent="0.2">
      <c r="A52" s="38">
        <f>D49</f>
        <v>57140.139999999985</v>
      </c>
      <c r="B52" s="20">
        <f>G9</f>
        <v>0</v>
      </c>
      <c r="C52" s="21">
        <f>H9</f>
        <v>57140.14</v>
      </c>
      <c r="D52" s="20">
        <f>A52+B52-C52</f>
        <v>0</v>
      </c>
    </row>
    <row r="53" spans="1:4" x14ac:dyDescent="0.2">
      <c r="A53" s="18"/>
      <c r="B53" s="18"/>
      <c r="C53" s="18"/>
      <c r="D53" s="1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Danton</cp:lastModifiedBy>
  <dcterms:created xsi:type="dcterms:W3CDTF">1996-10-08T23:32:33Z</dcterms:created>
  <dcterms:modified xsi:type="dcterms:W3CDTF">2019-08-25T12:02:53Z</dcterms:modified>
</cp:coreProperties>
</file>